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<sst xmlns="http://schemas.openxmlformats.org/spreadsheetml/2006/main" count="67" uniqueCount="59">
  <si>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</si>
  <si>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</si>
  <si>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</si>
  <si>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</si>
  <si>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</si>
  <si>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</si>
  <si>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</si>
  <si>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</si>
  <si>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</si>
  <si>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</si>
  <si>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</si>
  <si>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</si>
  <si>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</si>
  <si>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</si>
  <si>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</si>
  <si>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</si>
  <si>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</si>
  <si>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</si>
  <si>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</si>
  <si>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</si>
  <si>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</si>
  <si>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</si>
  <si>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</si>
  <si>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</si>
  <si>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</si>
  <si>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</si>
  <si>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</si>
  <si>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</si>
  <si>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</si>
  <si>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</si>
  <si>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</si>
  <si>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</si>
  <si>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</si>
  <si>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</si>
  <si>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</si>
  <si>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</si>
  <si>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</si>
  <si>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</si>
  <si>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</si>
  <si>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</si>
  <si>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</si>
  <si>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</si>
  <si>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</si>
  <si>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</si>
  <si>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</si>
  <si>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</si>
  <si>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</si>
  <si>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</si>
  <si>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</si>
  <si>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</si>
  <si>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</si>
  <si>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</si>
  <si>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</si>
  <si>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Μάρτιος 2020</t>
  </si>
  <si>
    <t xml:space="preserve">            Ετήσια μεταβολή και μηνιαία μεταβολή: Απρίλιος 2019-2020</t>
  </si>
  <si>
    <t xml:space="preserve">            και  Μάρτης - Απρίλης 2020 </t>
  </si>
  <si>
    <t>Απρίλιος 2019</t>
  </si>
  <si>
    <t>Απρίλιος 2020</t>
  </si>
  <si>
    <t>Μεταβολή Μάρτης-Απρίλης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</si>
</sst>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Απρίλιο 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130</c:v>
                </c:pt>
                <c:pt idx="1">
                  <c:v>36</c:v>
                </c:pt>
                <c:pt idx="2">
                  <c:v>1540</c:v>
                </c:pt>
                <c:pt idx="3">
                  <c:v>12</c:v>
                </c:pt>
                <c:pt idx="4">
                  <c:v>74</c:v>
                </c:pt>
                <c:pt idx="5">
                  <c:v>1522</c:v>
                </c:pt>
                <c:pt idx="6">
                  <c:v>3970</c:v>
                </c:pt>
                <c:pt idx="7">
                  <c:v>876</c:v>
                </c:pt>
                <c:pt idx="8">
                  <c:v>3672</c:v>
                </c:pt>
                <c:pt idx="9">
                  <c:v>432</c:v>
                </c:pt>
                <c:pt idx="10">
                  <c:v>1467</c:v>
                </c:pt>
                <c:pt idx="11">
                  <c:v>159</c:v>
                </c:pt>
                <c:pt idx="12">
                  <c:v>1261</c:v>
                </c:pt>
                <c:pt idx="13">
                  <c:v>338</c:v>
                </c:pt>
                <c:pt idx="14">
                  <c:v>3043</c:v>
                </c:pt>
                <c:pt idx="15">
                  <c:v>1783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154</c:v>
                </c:pt>
                <c:pt idx="1">
                  <c:v>38</c:v>
                </c:pt>
                <c:pt idx="2">
                  <c:v>1630</c:v>
                </c:pt>
                <c:pt idx="3">
                  <c:v>13</c:v>
                </c:pt>
                <c:pt idx="4">
                  <c:v>93</c:v>
                </c:pt>
                <c:pt idx="5">
                  <c:v>1545</c:v>
                </c:pt>
                <c:pt idx="6">
                  <c:v>4898</c:v>
                </c:pt>
                <c:pt idx="7">
                  <c:v>1283</c:v>
                </c:pt>
                <c:pt idx="8">
                  <c:v>9457</c:v>
                </c:pt>
                <c:pt idx="9">
                  <c:v>551</c:v>
                </c:pt>
                <c:pt idx="10">
                  <c:v>1383</c:v>
                </c:pt>
                <c:pt idx="11">
                  <c:v>292</c:v>
                </c:pt>
                <c:pt idx="12">
                  <c:v>1149</c:v>
                </c:pt>
                <c:pt idx="13">
                  <c:v>424</c:v>
                </c:pt>
                <c:pt idx="14">
                  <c:v>4313</c:v>
                </c:pt>
                <c:pt idx="15">
                  <c:v>1368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88576"/>
        <c:axId val="137016448"/>
      </c:barChart>
      <c:catAx>
        <c:axId val="1360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3701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1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360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Απρίλιος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24</c:v>
                </c:pt>
                <c:pt idx="1">
                  <c:v>2</c:v>
                </c:pt>
                <c:pt idx="2">
                  <c:v>90</c:v>
                </c:pt>
                <c:pt idx="3">
                  <c:v>1</c:v>
                </c:pt>
                <c:pt idx="4">
                  <c:v>19</c:v>
                </c:pt>
                <c:pt idx="5">
                  <c:v>23</c:v>
                </c:pt>
                <c:pt idx="6">
                  <c:v>928</c:v>
                </c:pt>
                <c:pt idx="7">
                  <c:v>407</c:v>
                </c:pt>
                <c:pt idx="8">
                  <c:v>5785</c:v>
                </c:pt>
                <c:pt idx="9">
                  <c:v>119</c:v>
                </c:pt>
                <c:pt idx="10">
                  <c:v>-84</c:v>
                </c:pt>
                <c:pt idx="11">
                  <c:v>133</c:v>
                </c:pt>
                <c:pt idx="12">
                  <c:v>-112</c:v>
                </c:pt>
                <c:pt idx="13">
                  <c:v>86</c:v>
                </c:pt>
                <c:pt idx="14">
                  <c:v>1270</c:v>
                </c:pt>
                <c:pt idx="15">
                  <c:v>-415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16192"/>
        <c:axId val="155051136"/>
      </c:barChart>
      <c:catAx>
        <c:axId val="155016192"/>
        <c:scaling>
          <c:orientation val="minMax"/>
        </c:scaling>
        <c:delete val="1"/>
        <c:axPos val="l"/>
        <c:majorTickMark val="out"/>
        <c:minorTickMark val="none"/>
        <c:tickLblPos val="nextTo"/>
        <c:crossAx val="155051136"/>
        <c:crosses val="autoZero"/>
        <c:auto val="1"/>
        <c:lblAlgn val="ctr"/>
        <c:lblOffset val="100"/>
        <c:noMultiLvlLbl val="0"/>
      </c:catAx>
      <c:valAx>
        <c:axId val="1550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50161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AA13" sqref="AA13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5" t="s">
        <v>21</v>
      </c>
      <c r="D1" s="75"/>
      <c r="E1" s="75"/>
      <c r="F1" s="75"/>
      <c r="G1" s="75"/>
      <c r="H1" s="75"/>
      <c r="I1" s="75"/>
      <c r="J1" s="75"/>
      <c r="K1" s="75"/>
      <c r="L1" s="7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4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5" t="s">
        <v>55</v>
      </c>
      <c r="E3" s="39"/>
      <c r="F3" s="39"/>
      <c r="G3" s="39"/>
      <c r="H3" s="39"/>
      <c r="I3" s="78"/>
      <c r="J3" s="78"/>
      <c r="K3" s="78"/>
      <c r="L3" s="78"/>
      <c r="M3" s="78"/>
      <c r="N3" s="7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6" t="s">
        <v>53</v>
      </c>
      <c r="F4" s="76"/>
      <c r="G4" s="79" t="s">
        <v>58</v>
      </c>
      <c r="H4" s="76"/>
      <c r="I4" s="76" t="s">
        <v>56</v>
      </c>
      <c r="J4" s="76"/>
      <c r="K4" s="76" t="s">
        <v>57</v>
      </c>
      <c r="L4" s="76"/>
      <c r="M4" s="76" t="s">
        <v>52</v>
      </c>
      <c r="N4" s="77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4"/>
      <c r="R5" s="7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68">
        <v>2019</v>
      </c>
      <c r="R6" s="68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138</v>
      </c>
      <c r="F7" s="46">
        <f>E7/E23</f>
        <v>5.2365954540280046E-3</v>
      </c>
      <c r="G7" s="47">
        <f t="shared" ref="G7:G22" si="0">K7-E7</f>
        <v>16</v>
      </c>
      <c r="H7" s="48">
        <f t="shared" ref="H7:H22" si="1">G7/E7</f>
        <v>0.11594202898550725</v>
      </c>
      <c r="I7" s="37">
        <v>130</v>
      </c>
      <c r="J7" s="46">
        <f>I7/I23</f>
        <v>6.3992124046271231E-3</v>
      </c>
      <c r="K7" s="37">
        <v>154</v>
      </c>
      <c r="L7" s="46">
        <f>K7/K23</f>
        <v>5.386310377391487E-3</v>
      </c>
      <c r="M7" s="49">
        <f t="shared" ref="M7:M22" si="2">K7-I7</f>
        <v>24</v>
      </c>
      <c r="N7" s="35">
        <f t="shared" ref="N7:N22" si="3">M7/I7</f>
        <v>0.18461538461538463</v>
      </c>
      <c r="O7" s="26"/>
      <c r="P7" s="66"/>
      <c r="Q7" s="37">
        <f t="shared" ref="Q7:Q22" si="4">I7</f>
        <v>130</v>
      </c>
      <c r="R7" s="37">
        <f t="shared" ref="R7:R22" si="5">K7</f>
        <v>154</v>
      </c>
      <c r="T7" s="26"/>
      <c r="U7" s="26"/>
      <c r="V7" s="26"/>
      <c r="W7" s="71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34</v>
      </c>
      <c r="F8" s="46">
        <f>E8/E23</f>
        <v>1.290175691572117E-3</v>
      </c>
      <c r="G8" s="47">
        <f t="shared" si="0"/>
        <v>4</v>
      </c>
      <c r="H8" s="48">
        <f t="shared" si="1"/>
        <v>0.11764705882352941</v>
      </c>
      <c r="I8" s="37">
        <v>36</v>
      </c>
      <c r="J8" s="46">
        <f>I8/I23</f>
        <v>1.7720895889736647E-3</v>
      </c>
      <c r="K8" s="37">
        <v>38</v>
      </c>
      <c r="L8" s="46">
        <f>K8/K23</f>
        <v>1.3290895736420552E-3</v>
      </c>
      <c r="M8" s="49">
        <f t="shared" si="2"/>
        <v>2</v>
      </c>
      <c r="N8" s="35">
        <f t="shared" si="3"/>
        <v>5.5555555555555552E-2</v>
      </c>
      <c r="O8" s="26"/>
      <c r="P8" s="1"/>
      <c r="Q8" s="37">
        <f t="shared" si="4"/>
        <v>36</v>
      </c>
      <c r="R8" s="37">
        <f t="shared" si="5"/>
        <v>38</v>
      </c>
      <c r="T8" s="26"/>
      <c r="U8" s="26"/>
      <c r="V8" s="26"/>
      <c r="W8" s="71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1495</v>
      </c>
      <c r="F9" s="46">
        <f>E9/E23</f>
        <v>5.6729784085303381E-2</v>
      </c>
      <c r="G9" s="47">
        <f t="shared" si="0"/>
        <v>135</v>
      </c>
      <c r="H9" s="48">
        <f t="shared" si="1"/>
        <v>9.0301003344481601E-2</v>
      </c>
      <c r="I9" s="37">
        <v>1540</v>
      </c>
      <c r="J9" s="46">
        <f>I9/I23</f>
        <v>7.5806054639428994E-2</v>
      </c>
      <c r="K9" s="37">
        <v>1630</v>
      </c>
      <c r="L9" s="46">
        <f>K9/K23</f>
        <v>5.7010947500961841E-2</v>
      </c>
      <c r="M9" s="49">
        <f t="shared" si="2"/>
        <v>90</v>
      </c>
      <c r="N9" s="35">
        <f t="shared" si="3"/>
        <v>5.844155844155844E-2</v>
      </c>
      <c r="O9" s="26"/>
      <c r="P9" s="67"/>
      <c r="Q9" s="37">
        <f t="shared" si="4"/>
        <v>1540</v>
      </c>
      <c r="R9" s="37">
        <f t="shared" si="5"/>
        <v>1630</v>
      </c>
      <c r="T9" s="26"/>
      <c r="U9" s="26"/>
      <c r="V9" s="26"/>
      <c r="W9" s="71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12</v>
      </c>
      <c r="F10" s="46">
        <f>E10/E23</f>
        <v>4.5535612643721776E-4</v>
      </c>
      <c r="G10" s="47">
        <f t="shared" si="0"/>
        <v>1</v>
      </c>
      <c r="H10" s="48">
        <f t="shared" si="1"/>
        <v>8.3333333333333329E-2</v>
      </c>
      <c r="I10" s="37">
        <v>12</v>
      </c>
      <c r="J10" s="46">
        <f>I10/I23</f>
        <v>5.9069652965788822E-4</v>
      </c>
      <c r="K10" s="37">
        <v>13</v>
      </c>
      <c r="L10" s="46">
        <f>K10/K23</f>
        <v>4.5468853835122939E-4</v>
      </c>
      <c r="M10" s="49">
        <f t="shared" si="2"/>
        <v>1</v>
      </c>
      <c r="N10" s="35">
        <f t="shared" si="3"/>
        <v>8.3333333333333329E-2</v>
      </c>
      <c r="O10" s="26"/>
      <c r="P10" s="5"/>
      <c r="Q10" s="37">
        <f t="shared" si="4"/>
        <v>12</v>
      </c>
      <c r="R10" s="37">
        <f t="shared" si="5"/>
        <v>13</v>
      </c>
      <c r="T10" s="26"/>
      <c r="U10" s="26"/>
      <c r="V10" s="26"/>
      <c r="W10" s="71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87</v>
      </c>
      <c r="F11" s="46">
        <f>E11/E23</f>
        <v>3.3013319166698288E-3</v>
      </c>
      <c r="G11" s="47">
        <f t="shared" si="0"/>
        <v>6</v>
      </c>
      <c r="H11" s="48">
        <f t="shared" si="1"/>
        <v>6.8965517241379309E-2</v>
      </c>
      <c r="I11" s="37">
        <v>74</v>
      </c>
      <c r="J11" s="46">
        <f>I11/I23</f>
        <v>3.6426285995569776E-3</v>
      </c>
      <c r="K11" s="37">
        <v>93</v>
      </c>
      <c r="L11" s="46">
        <f>K11/K23</f>
        <v>3.252771851281872E-3</v>
      </c>
      <c r="M11" s="49">
        <f t="shared" si="2"/>
        <v>19</v>
      </c>
      <c r="N11" s="35">
        <f t="shared" si="3"/>
        <v>0.25675675675675674</v>
      </c>
      <c r="O11" s="26"/>
      <c r="P11" s="5"/>
      <c r="Q11" s="37">
        <f t="shared" si="4"/>
        <v>74</v>
      </c>
      <c r="R11" s="37">
        <f t="shared" si="5"/>
        <v>93</v>
      </c>
      <c r="T11" s="26"/>
      <c r="U11" s="26"/>
      <c r="V11" s="26"/>
      <c r="W11" s="71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1376</v>
      </c>
      <c r="F12" s="46">
        <f>E12/E23</f>
        <v>5.2214169164800969E-2</v>
      </c>
      <c r="G12" s="47">
        <f t="shared" si="0"/>
        <v>169</v>
      </c>
      <c r="H12" s="48">
        <f t="shared" si="1"/>
        <v>0.12281976744186046</v>
      </c>
      <c r="I12" s="37">
        <v>1522</v>
      </c>
      <c r="J12" s="46">
        <f>I12/I23</f>
        <v>7.4920009844942168E-2</v>
      </c>
      <c r="K12" s="37">
        <v>1545</v>
      </c>
      <c r="L12" s="46">
        <f>K12/K23</f>
        <v>5.4037983980973037E-2</v>
      </c>
      <c r="M12" s="49">
        <f t="shared" si="2"/>
        <v>23</v>
      </c>
      <c r="N12" s="35">
        <f t="shared" si="3"/>
        <v>1.5111695137976347E-2</v>
      </c>
      <c r="O12" s="26"/>
      <c r="P12" s="5"/>
      <c r="Q12" s="37">
        <f t="shared" si="4"/>
        <v>1522</v>
      </c>
      <c r="R12" s="37">
        <f t="shared" si="5"/>
        <v>1545</v>
      </c>
      <c r="T12" s="26"/>
      <c r="U12" s="26"/>
      <c r="V12" s="26"/>
      <c r="W12" s="71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4400</v>
      </c>
      <c r="F13" s="46">
        <f>E13/E23</f>
        <v>0.16696391302697985</v>
      </c>
      <c r="G13" s="47">
        <f t="shared" si="0"/>
        <v>498</v>
      </c>
      <c r="H13" s="48">
        <f t="shared" si="1"/>
        <v>0.11318181818181818</v>
      </c>
      <c r="I13" s="37">
        <v>3970</v>
      </c>
      <c r="J13" s="46">
        <f>I13/I23</f>
        <v>0.19542210189515136</v>
      </c>
      <c r="K13" s="37">
        <v>4898</v>
      </c>
      <c r="L13" s="46">
        <f>K13/K23</f>
        <v>0.1713126508341786</v>
      </c>
      <c r="M13" s="49">
        <f t="shared" si="2"/>
        <v>928</v>
      </c>
      <c r="N13" s="35">
        <f t="shared" si="3"/>
        <v>0.23375314861460958</v>
      </c>
      <c r="O13" s="26"/>
      <c r="P13" s="5"/>
      <c r="Q13" s="37">
        <f t="shared" si="4"/>
        <v>3970</v>
      </c>
      <c r="R13" s="37">
        <f t="shared" si="5"/>
        <v>4898</v>
      </c>
      <c r="T13" s="26"/>
      <c r="U13" s="26"/>
      <c r="V13" s="26"/>
      <c r="W13" s="71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1172</v>
      </c>
      <c r="F14" s="46">
        <f>E14/E23</f>
        <v>4.447311501536827E-2</v>
      </c>
      <c r="G14" s="47">
        <f t="shared" si="0"/>
        <v>111</v>
      </c>
      <c r="H14" s="48">
        <f t="shared" si="1"/>
        <v>9.4709897610921495E-2</v>
      </c>
      <c r="I14" s="37">
        <v>876</v>
      </c>
      <c r="J14" s="46">
        <f>I14/I23</f>
        <v>4.3120846665025844E-2</v>
      </c>
      <c r="K14" s="37">
        <v>1283</v>
      </c>
      <c r="L14" s="46">
        <f>K14/K23</f>
        <v>4.4874261131125179E-2</v>
      </c>
      <c r="M14" s="49">
        <f t="shared" si="2"/>
        <v>407</v>
      </c>
      <c r="N14" s="35">
        <f t="shared" si="3"/>
        <v>0.46461187214611871</v>
      </c>
      <c r="O14" s="26"/>
      <c r="P14" s="5"/>
      <c r="Q14" s="37">
        <f t="shared" si="4"/>
        <v>876</v>
      </c>
      <c r="R14" s="37">
        <f t="shared" si="5"/>
        <v>1283</v>
      </c>
      <c r="T14" s="26"/>
      <c r="U14" s="26"/>
      <c r="V14" s="26"/>
      <c r="W14" s="71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9028</v>
      </c>
      <c r="F15" s="46">
        <f>E15/E23</f>
        <v>0.34257959245626685</v>
      </c>
      <c r="G15" s="47">
        <f t="shared" si="0"/>
        <v>429</v>
      </c>
      <c r="H15" s="48">
        <f t="shared" si="1"/>
        <v>4.7518830305715555E-2</v>
      </c>
      <c r="I15" s="37">
        <v>3672</v>
      </c>
      <c r="J15" s="46">
        <f>I15/I23</f>
        <v>0.18075313807531382</v>
      </c>
      <c r="K15" s="37">
        <v>9457</v>
      </c>
      <c r="L15" s="46">
        <f>K15/K23</f>
        <v>0.33076842362981357</v>
      </c>
      <c r="M15" s="49">
        <f t="shared" si="2"/>
        <v>5785</v>
      </c>
      <c r="N15" s="35">
        <f t="shared" si="3"/>
        <v>1.5754357298474946</v>
      </c>
      <c r="O15" s="26"/>
      <c r="P15" s="5"/>
      <c r="Q15" s="37">
        <f t="shared" si="4"/>
        <v>3672</v>
      </c>
      <c r="R15" s="37">
        <f t="shared" si="5"/>
        <v>9457</v>
      </c>
      <c r="T15" s="26"/>
      <c r="U15" s="26"/>
      <c r="V15" s="26"/>
      <c r="W15" s="71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468</v>
      </c>
      <c r="F16" s="46">
        <f>E16/E23</f>
        <v>1.7758888931051493E-2</v>
      </c>
      <c r="G16" s="47">
        <f t="shared" si="0"/>
        <v>83</v>
      </c>
      <c r="H16" s="48">
        <f t="shared" si="1"/>
        <v>0.17735042735042736</v>
      </c>
      <c r="I16" s="37">
        <v>432</v>
      </c>
      <c r="J16" s="46">
        <f>I16/I23</f>
        <v>2.1265075067683978E-2</v>
      </c>
      <c r="K16" s="37">
        <v>551</v>
      </c>
      <c r="L16" s="46">
        <f>K16/K23</f>
        <v>1.9271798817809799E-2</v>
      </c>
      <c r="M16" s="49">
        <f t="shared" si="2"/>
        <v>119</v>
      </c>
      <c r="N16" s="35">
        <f t="shared" si="3"/>
        <v>0.27546296296296297</v>
      </c>
      <c r="O16" s="26"/>
      <c r="P16" s="5"/>
      <c r="Q16" s="37">
        <f t="shared" si="4"/>
        <v>432</v>
      </c>
      <c r="R16" s="37">
        <f t="shared" si="5"/>
        <v>551</v>
      </c>
      <c r="T16" s="26"/>
      <c r="U16" s="26"/>
      <c r="V16" s="26"/>
      <c r="W16" s="71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1268</v>
      </c>
      <c r="F17" s="46">
        <f>E17/E23</f>
        <v>4.8115964026866014E-2</v>
      </c>
      <c r="G17" s="47">
        <f t="shared" si="0"/>
        <v>115</v>
      </c>
      <c r="H17" s="48">
        <f t="shared" si="1"/>
        <v>9.069400630914827E-2</v>
      </c>
      <c r="I17" s="37">
        <v>1467</v>
      </c>
      <c r="J17" s="46">
        <f>I17/I23</f>
        <v>7.2212650750676843E-2</v>
      </c>
      <c r="K17" s="37">
        <v>1383</v>
      </c>
      <c r="L17" s="46">
        <f>K17/K23</f>
        <v>4.8371865272288483E-2</v>
      </c>
      <c r="M17" s="49">
        <f t="shared" si="2"/>
        <v>-84</v>
      </c>
      <c r="N17" s="35">
        <f t="shared" si="3"/>
        <v>-5.7259713701431493E-2</v>
      </c>
      <c r="O17" s="26"/>
      <c r="P17" s="5"/>
      <c r="Q17" s="37">
        <f t="shared" si="4"/>
        <v>1467</v>
      </c>
      <c r="R17" s="37">
        <f t="shared" si="5"/>
        <v>1383</v>
      </c>
      <c r="T17" s="26"/>
      <c r="U17" s="26"/>
      <c r="V17" s="26"/>
      <c r="W17" s="71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261</v>
      </c>
      <c r="F18" s="46">
        <f>E18/E23</f>
        <v>9.9039957500094873E-3</v>
      </c>
      <c r="G18" s="47">
        <f t="shared" si="0"/>
        <v>31</v>
      </c>
      <c r="H18" s="48">
        <f t="shared" si="1"/>
        <v>0.11877394636015326</v>
      </c>
      <c r="I18" s="37">
        <v>159</v>
      </c>
      <c r="J18" s="46">
        <f>I18/I23</f>
        <v>7.8267290179670195E-3</v>
      </c>
      <c r="K18" s="37">
        <v>292</v>
      </c>
      <c r="L18" s="46">
        <f>K18/K23</f>
        <v>1.0213004092196845E-2</v>
      </c>
      <c r="M18" s="49">
        <f t="shared" si="2"/>
        <v>133</v>
      </c>
      <c r="N18" s="35">
        <f t="shared" si="3"/>
        <v>0.83647798742138368</v>
      </c>
      <c r="O18" s="26"/>
      <c r="P18" s="5"/>
      <c r="Q18" s="37">
        <f t="shared" si="4"/>
        <v>159</v>
      </c>
      <c r="R18" s="37">
        <f t="shared" si="5"/>
        <v>292</v>
      </c>
      <c r="T18" s="26"/>
      <c r="U18" s="26"/>
      <c r="V18" s="26"/>
      <c r="W18" s="71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1034</v>
      </c>
      <c r="F19" s="46">
        <f>E19/E23</f>
        <v>3.9236519561340263E-2</v>
      </c>
      <c r="G19" s="47">
        <f t="shared" si="0"/>
        <v>115</v>
      </c>
      <c r="H19" s="48">
        <f t="shared" si="1"/>
        <v>0.11121856866537717</v>
      </c>
      <c r="I19" s="37">
        <v>1261</v>
      </c>
      <c r="J19" s="46">
        <f>I19/I23</f>
        <v>6.2072360324883093E-2</v>
      </c>
      <c r="K19" s="37">
        <v>1149</v>
      </c>
      <c r="L19" s="46">
        <f>K19/K23</f>
        <v>4.0187471581966352E-2</v>
      </c>
      <c r="M19" s="49">
        <f t="shared" si="2"/>
        <v>-112</v>
      </c>
      <c r="N19" s="35">
        <f t="shared" si="3"/>
        <v>-8.8818398096748616E-2</v>
      </c>
      <c r="O19" s="26"/>
      <c r="P19" s="5"/>
      <c r="Q19" s="37">
        <f t="shared" si="4"/>
        <v>1261</v>
      </c>
      <c r="R19" s="37">
        <f t="shared" si="5"/>
        <v>1149</v>
      </c>
      <c r="T19" s="26"/>
      <c r="U19" s="26"/>
      <c r="V19" s="26"/>
      <c r="W19" s="71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379</v>
      </c>
      <c r="F20" s="46">
        <f>E20/E23</f>
        <v>1.4381664326642129E-2</v>
      </c>
      <c r="G20" s="47">
        <f t="shared" si="0"/>
        <v>45</v>
      </c>
      <c r="H20" s="48">
        <f t="shared" si="1"/>
        <v>0.11873350923482849</v>
      </c>
      <c r="I20" s="37">
        <v>338</v>
      </c>
      <c r="J20" s="46">
        <f>I20/I23</f>
        <v>1.6637952252030519E-2</v>
      </c>
      <c r="K20" s="37">
        <v>424</v>
      </c>
      <c r="L20" s="46">
        <f>K20/K23</f>
        <v>1.4829841558532406E-2</v>
      </c>
      <c r="M20" s="49">
        <f t="shared" si="2"/>
        <v>86</v>
      </c>
      <c r="N20" s="35">
        <f t="shared" si="3"/>
        <v>0.25443786982248523</v>
      </c>
      <c r="O20" s="26"/>
      <c r="P20" s="5"/>
      <c r="Q20" s="37">
        <f t="shared" si="4"/>
        <v>338</v>
      </c>
      <c r="R20" s="37">
        <f t="shared" si="5"/>
        <v>424</v>
      </c>
      <c r="T20" s="26"/>
      <c r="U20" s="26"/>
      <c r="V20" s="26"/>
      <c r="W20" s="71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3869</v>
      </c>
      <c r="F21" s="46">
        <f>E21/E23</f>
        <v>0.14681440443213298</v>
      </c>
      <c r="G21" s="47">
        <f t="shared" si="0"/>
        <v>444</v>
      </c>
      <c r="H21" s="48">
        <f t="shared" si="1"/>
        <v>0.114758335487206</v>
      </c>
      <c r="I21" s="37">
        <v>3043</v>
      </c>
      <c r="J21" s="46">
        <f>I21/I23</f>
        <v>0.14979079497907949</v>
      </c>
      <c r="K21" s="37">
        <v>4313</v>
      </c>
      <c r="L21" s="46">
        <f>K21/K23</f>
        <v>0.15085166660837326</v>
      </c>
      <c r="M21" s="49">
        <f t="shared" si="2"/>
        <v>1270</v>
      </c>
      <c r="N21" s="35">
        <f t="shared" si="3"/>
        <v>0.41735129806112387</v>
      </c>
      <c r="O21" s="26"/>
      <c r="P21" s="5"/>
      <c r="Q21" s="37">
        <f t="shared" si="4"/>
        <v>3043</v>
      </c>
      <c r="R21" s="37">
        <f t="shared" si="5"/>
        <v>4313</v>
      </c>
      <c r="T21" s="26"/>
      <c r="U21" s="26"/>
      <c r="V21" s="26"/>
      <c r="W21" s="71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37">
        <v>1332</v>
      </c>
      <c r="F22" s="46">
        <f>E22/E23</f>
        <v>5.0544530034531174E-2</v>
      </c>
      <c r="G22" s="47">
        <f t="shared" si="0"/>
        <v>36</v>
      </c>
      <c r="H22" s="48">
        <f t="shared" si="1"/>
        <v>2.7027027027027029E-2</v>
      </c>
      <c r="I22" s="37">
        <v>1783</v>
      </c>
      <c r="J22" s="46">
        <f>I22/I23</f>
        <v>8.7767659365001235E-2</v>
      </c>
      <c r="K22" s="80">
        <v>1368</v>
      </c>
      <c r="L22" s="46">
        <f>K22/K23</f>
        <v>4.784722465111399E-2</v>
      </c>
      <c r="M22" s="49">
        <f t="shared" si="2"/>
        <v>-415</v>
      </c>
      <c r="N22" s="35">
        <f t="shared" si="3"/>
        <v>-0.2327537857543466</v>
      </c>
      <c r="O22" s="26"/>
      <c r="P22" s="5"/>
      <c r="Q22" s="37">
        <f t="shared" si="4"/>
        <v>1783</v>
      </c>
      <c r="R22" s="37">
        <f t="shared" si="5"/>
        <v>1368</v>
      </c>
      <c r="S22" s="26"/>
      <c r="T22" s="26"/>
      <c r="U22" s="26"/>
      <c r="V22" s="26"/>
      <c r="W22" s="7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26353</v>
      </c>
      <c r="F23" s="61">
        <f>E23/E23</f>
        <v>1</v>
      </c>
      <c r="G23" s="72">
        <f t="shared" ref="G23" si="6">K23-E23</f>
        <v>2238</v>
      </c>
      <c r="H23" s="62">
        <f t="shared" ref="H23" si="7">G23/E23</f>
        <v>8.4923917580541117E-2</v>
      </c>
      <c r="I23" s="63">
        <f>SUM(I7:I22)</f>
        <v>20315</v>
      </c>
      <c r="J23" s="61">
        <f>I23/I23</f>
        <v>1</v>
      </c>
      <c r="K23" s="60">
        <f>SUM(K7:K22)</f>
        <v>28591</v>
      </c>
      <c r="L23" s="61">
        <f>K23/K23</f>
        <v>1</v>
      </c>
      <c r="M23" s="63">
        <f t="shared" ref="M23" si="8">K23-I23</f>
        <v>8276</v>
      </c>
      <c r="N23" s="73">
        <f t="shared" ref="N23" si="9">M23/I23</f>
        <v>0.4073837066207236</v>
      </c>
      <c r="O23" s="27"/>
      <c r="P23" s="5"/>
      <c r="Q23" s="69">
        <f>SUM(Q7:Q22)</f>
        <v>20315</v>
      </c>
      <c r="R23" s="70">
        <f>SUM(R7:R22)</f>
        <v>28591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2020-05-04T06:55:59Z</cp:lastPrinted>
  <dcterms:created xsi:type="dcterms:W3CDTF">2003-06-02T05:51:50Z</dcterms:created>
  <dcterms:modified xsi:type="dcterms:W3CDTF">2020-05-07T12:16:15Z</dcterms:modified>
</cp:coreProperties>
</file>